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/>
  <mc:AlternateContent xmlns:mc="http://schemas.openxmlformats.org/markup-compatibility/2006">
    <mc:Choice Requires="x15">
      <x15ac:absPath xmlns:x15ac="http://schemas.microsoft.com/office/spreadsheetml/2010/11/ac" url="C:\Users\Ucto\Documents\Tabulky p. ředitelka\Rok 2021\"/>
    </mc:Choice>
  </mc:AlternateContent>
  <xr:revisionPtr revIDLastSave="0" documentId="13_ncr:1_{60CE4980-5253-4639-B749-C046E004F8D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ozpočet 2018 N+V" sheetId="4" r:id="rId1"/>
    <sheet name="List3" sheetId="3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5" i="4" l="1"/>
  <c r="D10" i="4"/>
  <c r="H42" i="4"/>
  <c r="H27" i="4"/>
  <c r="H24" i="4"/>
  <c r="H21" i="4"/>
  <c r="H15" i="4"/>
  <c r="H10" i="4"/>
  <c r="J42" i="4" l="1"/>
  <c r="F6" i="4" l="1"/>
  <c r="F27" i="4"/>
  <c r="F24" i="4"/>
  <c r="F21" i="4"/>
  <c r="F15" i="4"/>
  <c r="F10" i="4"/>
  <c r="J40" i="4"/>
  <c r="J37" i="4"/>
  <c r="J33" i="4"/>
  <c r="J27" i="4"/>
  <c r="J24" i="4"/>
  <c r="J15" i="4"/>
  <c r="J10" i="4"/>
  <c r="J6" i="4"/>
  <c r="D6" i="4" l="1"/>
  <c r="D21" i="4"/>
  <c r="D24" i="4"/>
  <c r="D27" i="4"/>
  <c r="E42" i="4" l="1"/>
  <c r="F42" i="4"/>
  <c r="I42" i="4"/>
  <c r="E40" i="4"/>
  <c r="F40" i="4"/>
  <c r="H40" i="4"/>
  <c r="I40" i="4"/>
  <c r="E37" i="4"/>
  <c r="F37" i="4"/>
  <c r="G37" i="4"/>
  <c r="H37" i="4"/>
  <c r="I37" i="4"/>
  <c r="D37" i="4"/>
  <c r="D40" i="4"/>
  <c r="D42" i="4"/>
  <c r="E33" i="4"/>
  <c r="F33" i="4"/>
  <c r="G33" i="4"/>
  <c r="H33" i="4"/>
  <c r="I33" i="4"/>
  <c r="K33" i="4"/>
  <c r="D33" i="4"/>
  <c r="E27" i="4"/>
  <c r="I27" i="4"/>
  <c r="E24" i="4"/>
  <c r="I24" i="4"/>
  <c r="E21" i="4"/>
  <c r="I21" i="4"/>
  <c r="E15" i="4"/>
  <c r="I15" i="4"/>
  <c r="E10" i="4"/>
  <c r="I10" i="4"/>
  <c r="E6" i="4"/>
  <c r="H6" i="4"/>
  <c r="I6" i="4"/>
  <c r="E30" i="4" l="1"/>
  <c r="I30" i="4"/>
  <c r="D30" i="4"/>
  <c r="E44" i="4"/>
  <c r="D44" i="4"/>
  <c r="F44" i="4"/>
  <c r="J44" i="4"/>
  <c r="F30" i="4"/>
</calcChain>
</file>

<file path=xl/sharedStrings.xml><?xml version="1.0" encoding="utf-8"?>
<sst xmlns="http://schemas.openxmlformats.org/spreadsheetml/2006/main" count="75" uniqueCount="65">
  <si>
    <t>VÝNOSY</t>
  </si>
  <si>
    <t>Rozpočet byl schválen Radou města Hulína dne:</t>
  </si>
  <si>
    <t>usnesením číslo:</t>
  </si>
  <si>
    <t xml:space="preserve">mzdové náklady </t>
  </si>
  <si>
    <t>Navrhovaná výše příspěvku</t>
  </si>
  <si>
    <t>Hlavní činnost</t>
  </si>
  <si>
    <t>Hosp.činnost</t>
  </si>
  <si>
    <t>v Hulíně dne:</t>
  </si>
  <si>
    <t>číslo</t>
  </si>
  <si>
    <t>účtu</t>
  </si>
  <si>
    <t xml:space="preserve">spotřeba materiálu </t>
  </si>
  <si>
    <t xml:space="preserve">spotřeba energií </t>
  </si>
  <si>
    <t xml:space="preserve">prodané zboží </t>
  </si>
  <si>
    <t xml:space="preserve">opravy a udržování </t>
  </si>
  <si>
    <t xml:space="preserve">cestovné </t>
  </si>
  <si>
    <t xml:space="preserve">náklady na reprezentaci </t>
  </si>
  <si>
    <t xml:space="preserve">zákonné sociální pojištění </t>
  </si>
  <si>
    <t xml:space="preserve">jiné sociální pojištění </t>
  </si>
  <si>
    <t xml:space="preserve">zákonné sociální náklady </t>
  </si>
  <si>
    <t xml:space="preserve">jiné sociální náklady </t>
  </si>
  <si>
    <t xml:space="preserve">jiné daně a poplatky </t>
  </si>
  <si>
    <t xml:space="preserve">Odpisy </t>
  </si>
  <si>
    <t xml:space="preserve">DDHM  </t>
  </si>
  <si>
    <t xml:space="preserve">ostatní náklady z činnosti </t>
  </si>
  <si>
    <t xml:space="preserve">výnosy z prodeje služeb </t>
  </si>
  <si>
    <t xml:space="preserve">výnosy z pronájmu majetku </t>
  </si>
  <si>
    <t xml:space="preserve">čerpání fondů </t>
  </si>
  <si>
    <t xml:space="preserve">ostatní výnosy z činnosti </t>
  </si>
  <si>
    <t xml:space="preserve">výnosy z vlastních výkonů </t>
  </si>
  <si>
    <t>Náklady celkem</t>
  </si>
  <si>
    <t>Výnosy celkem</t>
  </si>
  <si>
    <t>NÁKLADY</t>
  </si>
  <si>
    <t>ředitel PO:</t>
  </si>
  <si>
    <t>Spotřebované nákupy</t>
  </si>
  <si>
    <t>Služby</t>
  </si>
  <si>
    <t>Osobní náklady</t>
  </si>
  <si>
    <t>Daně a poplatky</t>
  </si>
  <si>
    <t xml:space="preserve">Ostatní náklady  </t>
  </si>
  <si>
    <t>Odpisy a opravné položky</t>
  </si>
  <si>
    <t xml:space="preserve">Výnosy z vlastních výkonů </t>
  </si>
  <si>
    <t>Ostatní výnosy</t>
  </si>
  <si>
    <t>Finanční výnosy</t>
  </si>
  <si>
    <t>úroky</t>
  </si>
  <si>
    <t>Výnosy z transferů</t>
  </si>
  <si>
    <t xml:space="preserve">  </t>
  </si>
  <si>
    <t>Název organizace:</t>
  </si>
  <si>
    <t>MATEŘSKÁ ŠKOLA, ul. Ed. Světlíka, Hulín, přísp. Organizace</t>
  </si>
  <si>
    <t xml:space="preserve">sídlo zařízení: </t>
  </si>
  <si>
    <t>Ed. Světlíka 1197, 768 24 Hulín</t>
  </si>
  <si>
    <t>Bc. Hradilová Andrea</t>
  </si>
  <si>
    <t>vypracovala: Želinská Michaela</t>
  </si>
  <si>
    <t>telefon: 573 351 041</t>
  </si>
  <si>
    <t xml:space="preserve">ostatní služby (MŠ+Decent) </t>
  </si>
  <si>
    <t>tvorba fondů</t>
  </si>
  <si>
    <t>silniční daň</t>
  </si>
  <si>
    <t xml:space="preserve">příspěvek zřizovatele,MŠMT,EF </t>
  </si>
  <si>
    <t xml:space="preserve">Zveřejněno na webových stránkách zařízení dne: </t>
  </si>
  <si>
    <t>přesnou částku z těchto důvodů nemůže stanovit.</t>
  </si>
  <si>
    <t>Prostředky ze SR a EF jsme rozdělili v tomto návrhu pouze přibližně, protože nelze v tento okamžik přesně stanovit jejich čerpání.</t>
  </si>
  <si>
    <t>skutečnost 2020</t>
  </si>
  <si>
    <t>Návrh rozpočtu příspěvkové organizace města Hulín na rok 2022</t>
  </si>
  <si>
    <t>rozpočet 2021</t>
  </si>
  <si>
    <t>skutečnost 2021</t>
  </si>
  <si>
    <t>návrh 2022</t>
  </si>
  <si>
    <t>Energie jsou zúčtovány k 30.9.2021 poměrnou částí rozpočtu, protože některé energie jsou fakturovány čtvrtletně, některé pololetně i ročně a organizace Decent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</si>
</sst>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\ _K_č_-;\-* #,##0\ _K_č_-;_-* &quot;-&quot;\ _K_č_-;_-@_-"/>
    <numFmt numFmtId="165" formatCode="_-* #,##0.00\ _K_č_-;\-* #,##0.00\ _K_č_-;_-* &quot;-&quot;??\ _K_č_-;_-@_-"/>
    <numFmt numFmtId="166" formatCode="#,##0_ ;\-#,##0\ "/>
  </numFmts>
  <fonts count="13" x14ac:knownFonts="1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i/>
      <sz val="9"/>
      <name val="Arial"/>
      <family val="2"/>
      <charset val="238"/>
    </font>
    <font>
      <sz val="9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76">
    <xf numFmtId="0" fontId="0" fillId="0" borderId="0" xfId="0"/>
    <xf numFmtId="0" fontId="5" fillId="0" borderId="0" xfId="0" applyFont="1"/>
    <xf numFmtId="0" fontId="6" fillId="0" borderId="0" xfId="0" applyFont="1"/>
    <xf numFmtId="0" fontId="4" fillId="0" borderId="0" xfId="0" applyFont="1"/>
    <xf numFmtId="0" fontId="7" fillId="3" borderId="5" xfId="0" applyFont="1" applyFill="1" applyBorder="1"/>
    <xf numFmtId="0" fontId="7" fillId="3" borderId="8" xfId="0" applyFont="1" applyFill="1" applyBorder="1"/>
    <xf numFmtId="0" fontId="8" fillId="3" borderId="6" xfId="0" applyFont="1" applyFill="1" applyBorder="1"/>
    <xf numFmtId="0" fontId="8" fillId="3" borderId="12" xfId="0" applyFont="1" applyFill="1" applyBorder="1"/>
    <xf numFmtId="0" fontId="8" fillId="3" borderId="9" xfId="0" applyFont="1" applyFill="1" applyBorder="1" applyAlignment="1"/>
    <xf numFmtId="0" fontId="8" fillId="3" borderId="10" xfId="0" applyFont="1" applyFill="1" applyBorder="1"/>
    <xf numFmtId="0" fontId="8" fillId="3" borderId="7" xfId="0" applyFont="1" applyFill="1" applyBorder="1"/>
    <xf numFmtId="0" fontId="9" fillId="0" borderId="0" xfId="0" applyFont="1"/>
    <xf numFmtId="0" fontId="10" fillId="2" borderId="5" xfId="0" applyFont="1" applyFill="1" applyBorder="1"/>
    <xf numFmtId="164" fontId="10" fillId="2" borderId="9" xfId="0" applyNumberFormat="1" applyFont="1" applyFill="1" applyBorder="1" applyAlignment="1"/>
    <xf numFmtId="164" fontId="10" fillId="2" borderId="5" xfId="0" applyNumberFormat="1" applyFont="1" applyFill="1" applyBorder="1" applyAlignment="1"/>
    <xf numFmtId="0" fontId="11" fillId="0" borderId="5" xfId="0" applyFont="1" applyBorder="1"/>
    <xf numFmtId="164" fontId="12" fillId="0" borderId="5" xfId="0" applyNumberFormat="1" applyFont="1" applyBorder="1"/>
    <xf numFmtId="0" fontId="12" fillId="0" borderId="5" xfId="0" applyFont="1" applyBorder="1"/>
    <xf numFmtId="164" fontId="12" fillId="0" borderId="5" xfId="0" applyNumberFormat="1" applyFont="1" applyBorder="1" applyAlignment="1">
      <alignment horizontal="center"/>
    </xf>
    <xf numFmtId="164" fontId="10" fillId="2" borderId="5" xfId="0" applyNumberFormat="1" applyFont="1" applyFill="1" applyBorder="1" applyAlignment="1">
      <alignment horizontal="center"/>
    </xf>
    <xf numFmtId="164" fontId="12" fillId="2" borderId="5" xfId="0" applyNumberFormat="1" applyFont="1" applyFill="1" applyBorder="1"/>
    <xf numFmtId="0" fontId="11" fillId="0" borderId="10" xfId="0" applyFont="1" applyBorder="1"/>
    <xf numFmtId="164" fontId="12" fillId="0" borderId="10" xfId="0" applyNumberFormat="1" applyFont="1" applyBorder="1"/>
    <xf numFmtId="0" fontId="12" fillId="0" borderId="10" xfId="0" applyFont="1" applyBorder="1"/>
    <xf numFmtId="0" fontId="10" fillId="2" borderId="10" xfId="0" applyFont="1" applyFill="1" applyBorder="1"/>
    <xf numFmtId="164" fontId="12" fillId="2" borderId="10" xfId="0" applyNumberFormat="1" applyFont="1" applyFill="1" applyBorder="1"/>
    <xf numFmtId="164" fontId="7" fillId="3" borderId="11" xfId="1" applyNumberFormat="1" applyFont="1" applyFill="1" applyBorder="1"/>
    <xf numFmtId="0" fontId="7" fillId="0" borderId="0" xfId="0" applyFont="1"/>
    <xf numFmtId="0" fontId="10" fillId="2" borderId="8" xfId="0" applyFont="1" applyFill="1" applyBorder="1"/>
    <xf numFmtId="0" fontId="11" fillId="0" borderId="5" xfId="0" applyFont="1" applyBorder="1" applyProtection="1">
      <protection locked="0"/>
    </xf>
    <xf numFmtId="164" fontId="12" fillId="0" borderId="5" xfId="0" applyNumberFormat="1" applyFont="1" applyBorder="1" applyProtection="1">
      <protection locked="0"/>
    </xf>
    <xf numFmtId="0" fontId="10" fillId="2" borderId="5" xfId="0" applyFont="1" applyFill="1" applyBorder="1" applyProtection="1">
      <protection locked="0"/>
    </xf>
    <xf numFmtId="164" fontId="12" fillId="2" borderId="5" xfId="0" applyNumberFormat="1" applyFont="1" applyFill="1" applyBorder="1" applyProtection="1"/>
    <xf numFmtId="164" fontId="10" fillId="2" borderId="5" xfId="0" applyNumberFormat="1" applyFont="1" applyFill="1" applyBorder="1" applyProtection="1"/>
    <xf numFmtId="0" fontId="10" fillId="2" borderId="6" xfId="0" applyFont="1" applyFill="1" applyBorder="1" applyProtection="1">
      <protection locked="0"/>
    </xf>
    <xf numFmtId="164" fontId="10" fillId="2" borderId="6" xfId="0" applyNumberFormat="1" applyFont="1" applyFill="1" applyBorder="1" applyProtection="1"/>
    <xf numFmtId="1" fontId="7" fillId="3" borderId="2" xfId="0" applyNumberFormat="1" applyFont="1" applyFill="1" applyBorder="1" applyAlignment="1">
      <alignment horizontal="center"/>
    </xf>
    <xf numFmtId="0" fontId="5" fillId="0" borderId="0" xfId="0" applyFont="1" applyFill="1" applyBorder="1"/>
    <xf numFmtId="3" fontId="5" fillId="0" borderId="0" xfId="0" applyNumberFormat="1" applyFont="1"/>
    <xf numFmtId="0" fontId="0" fillId="0" borderId="0" xfId="0" applyFont="1"/>
    <xf numFmtId="14" fontId="5" fillId="0" borderId="0" xfId="0" applyNumberFormat="1" applyFont="1" applyAlignment="1">
      <alignment horizontal="left"/>
    </xf>
    <xf numFmtId="166" fontId="10" fillId="2" borderId="5" xfId="0" applyNumberFormat="1" applyFont="1" applyFill="1" applyBorder="1" applyAlignment="1">
      <alignment horizontal="center"/>
    </xf>
    <xf numFmtId="166" fontId="12" fillId="2" borderId="5" xfId="0" applyNumberFormat="1" applyFont="1" applyFill="1" applyBorder="1"/>
    <xf numFmtId="166" fontId="7" fillId="3" borderId="11" xfId="1" applyNumberFormat="1" applyFont="1" applyFill="1" applyBorder="1"/>
    <xf numFmtId="166" fontId="10" fillId="2" borderId="6" xfId="0" applyNumberFormat="1" applyFont="1" applyFill="1" applyBorder="1" applyAlignment="1" applyProtection="1">
      <alignment horizontal="center"/>
    </xf>
    <xf numFmtId="166" fontId="12" fillId="0" borderId="5" xfId="0" applyNumberFormat="1" applyFont="1" applyBorder="1" applyAlignment="1" applyProtection="1">
      <alignment horizontal="center"/>
      <protection locked="0"/>
    </xf>
    <xf numFmtId="164" fontId="7" fillId="3" borderId="2" xfId="0" applyNumberFormat="1" applyFont="1" applyFill="1" applyBorder="1" applyAlignment="1">
      <alignment horizontal="center"/>
    </xf>
    <xf numFmtId="166" fontId="7" fillId="3" borderId="2" xfId="0" applyNumberFormat="1" applyFont="1" applyFill="1" applyBorder="1" applyAlignment="1">
      <alignment horizontal="center"/>
    </xf>
    <xf numFmtId="0" fontId="12" fillId="5" borderId="5" xfId="0" applyFont="1" applyFill="1" applyBorder="1"/>
    <xf numFmtId="164" fontId="12" fillId="5" borderId="5" xfId="0" applyNumberFormat="1" applyFont="1" applyFill="1" applyBorder="1"/>
    <xf numFmtId="3" fontId="12" fillId="5" borderId="5" xfId="0" applyNumberFormat="1" applyFont="1" applyFill="1" applyBorder="1" applyAlignment="1">
      <alignment horizontal="center"/>
    </xf>
    <xf numFmtId="164" fontId="12" fillId="5" borderId="5" xfId="0" applyNumberFormat="1" applyFont="1" applyFill="1" applyBorder="1" applyAlignment="1">
      <alignment horizontal="center"/>
    </xf>
    <xf numFmtId="164" fontId="12" fillId="5" borderId="10" xfId="0" applyNumberFormat="1" applyFont="1" applyFill="1" applyBorder="1"/>
    <xf numFmtId="164" fontId="12" fillId="5" borderId="5" xfId="0" applyNumberFormat="1" applyFont="1" applyFill="1" applyBorder="1" applyProtection="1">
      <protection locked="0"/>
    </xf>
    <xf numFmtId="166" fontId="12" fillId="5" borderId="5" xfId="0" applyNumberFormat="1" applyFont="1" applyFill="1" applyBorder="1"/>
    <xf numFmtId="166" fontId="10" fillId="2" borderId="6" xfId="0" applyNumberFormat="1" applyFont="1" applyFill="1" applyBorder="1" applyProtection="1"/>
    <xf numFmtId="0" fontId="1" fillId="0" borderId="0" xfId="0" applyFont="1"/>
    <xf numFmtId="0" fontId="7" fillId="4" borderId="8" xfId="0" applyFont="1" applyFill="1" applyBorder="1" applyAlignment="1">
      <alignment horizontal="center"/>
    </xf>
    <xf numFmtId="0" fontId="7" fillId="4" borderId="4" xfId="0" applyFont="1" applyFill="1" applyBorder="1" applyAlignment="1">
      <alignment horizontal="center"/>
    </xf>
    <xf numFmtId="0" fontId="7" fillId="4" borderId="8" xfId="0" applyFont="1" applyFill="1" applyBorder="1" applyAlignment="1"/>
    <xf numFmtId="0" fontId="7" fillId="4" borderId="4" xfId="0" applyFont="1" applyFill="1" applyBorder="1" applyAlignment="1"/>
    <xf numFmtId="0" fontId="7" fillId="3" borderId="8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7" fillId="3" borderId="13" xfId="0" applyFont="1" applyFill="1" applyBorder="1" applyAlignment="1"/>
    <xf numFmtId="0" fontId="7" fillId="3" borderId="14" xfId="0" applyFont="1" applyFill="1" applyBorder="1" applyAlignment="1"/>
    <xf numFmtId="0" fontId="7" fillId="3" borderId="1" xfId="0" applyFont="1" applyFill="1" applyBorder="1" applyAlignment="1"/>
    <xf numFmtId="0" fontId="7" fillId="3" borderId="15" xfId="0" applyFont="1" applyFill="1" applyBorder="1" applyAlignment="1"/>
    <xf numFmtId="0" fontId="7" fillId="0" borderId="0" xfId="0" applyFont="1" applyAlignment="1"/>
    <xf numFmtId="0" fontId="6" fillId="0" borderId="16" xfId="0" applyFont="1" applyBorder="1" applyAlignment="1"/>
    <xf numFmtId="0" fontId="3" fillId="0" borderId="0" xfId="0" applyFont="1" applyBorder="1" applyAlignment="1">
      <alignment horizontal="center"/>
    </xf>
    <xf numFmtId="0" fontId="4" fillId="0" borderId="0" xfId="0" applyFont="1" applyAlignment="1"/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T53"/>
  <sheetViews>
    <sheetView tabSelected="1" topLeftCell="A4" workbookViewId="0">
      <selection activeCell="J45" sqref="J45:K45"/>
    </sheetView>
  </sheetViews>
  <sheetFormatPr defaultRowHeight="12.75" x14ac:dyDescent="0.2"/>
  <cols>
    <col min="1" max="1" width="4.28515625" style="3" customWidth="1"/>
    <col min="2" max="2" width="24.42578125" style="3" customWidth="1"/>
    <col min="3" max="3" width="4.85546875" style="3" customWidth="1"/>
    <col min="4" max="4" width="14" style="3" customWidth="1"/>
    <col min="5" max="5" width="12" style="3" customWidth="1"/>
    <col min="6" max="6" width="14" style="3" customWidth="1"/>
    <col min="7" max="7" width="12.85546875" style="3" customWidth="1"/>
    <col min="8" max="8" width="13.5703125" style="3" customWidth="1"/>
    <col min="9" max="9" width="12.28515625" style="3" customWidth="1"/>
    <col min="10" max="10" width="14.85546875" style="3" customWidth="1"/>
    <col min="11" max="11" width="12.140625" style="3" customWidth="1"/>
    <col min="12" max="16384" width="9.140625" style="3"/>
  </cols>
  <sheetData>
    <row r="1" spans="2:20" ht="15.75" x14ac:dyDescent="0.25">
      <c r="B1" s="74" t="s">
        <v>60</v>
      </c>
      <c r="C1" s="75"/>
      <c r="D1" s="75"/>
      <c r="E1" s="75"/>
      <c r="F1" s="75"/>
      <c r="G1" s="75"/>
      <c r="H1" s="1" t="s">
        <v>1</v>
      </c>
      <c r="I1" s="2"/>
    </row>
    <row r="2" spans="2:20" x14ac:dyDescent="0.2">
      <c r="B2" s="3" t="s">
        <v>45</v>
      </c>
      <c r="C2" s="72" t="s">
        <v>46</v>
      </c>
      <c r="D2" s="72"/>
      <c r="E2" s="72"/>
      <c r="F2" s="72"/>
      <c r="G2" s="72"/>
      <c r="H2" s="1" t="s">
        <v>2</v>
      </c>
    </row>
    <row r="3" spans="2:20" x14ac:dyDescent="0.2">
      <c r="B3" s="2" t="s">
        <v>47</v>
      </c>
      <c r="C3" s="73" t="s">
        <v>48</v>
      </c>
      <c r="D3" s="73"/>
      <c r="E3" s="73"/>
      <c r="F3" s="73"/>
      <c r="G3" s="73"/>
      <c r="H3" s="1" t="s">
        <v>56</v>
      </c>
    </row>
    <row r="4" spans="2:20" x14ac:dyDescent="0.2">
      <c r="B4" s="4" t="s">
        <v>31</v>
      </c>
      <c r="C4" s="5" t="s">
        <v>8</v>
      </c>
      <c r="D4" s="61" t="s">
        <v>59</v>
      </c>
      <c r="E4" s="62"/>
      <c r="F4" s="61" t="s">
        <v>61</v>
      </c>
      <c r="G4" s="62"/>
      <c r="H4" s="61" t="s">
        <v>62</v>
      </c>
      <c r="I4" s="63"/>
      <c r="J4" s="64" t="s">
        <v>63</v>
      </c>
      <c r="K4" s="65"/>
    </row>
    <row r="5" spans="2:20" s="11" customFormat="1" ht="11.25" x14ac:dyDescent="0.2">
      <c r="B5" s="6"/>
      <c r="C5" s="7" t="s">
        <v>9</v>
      </c>
      <c r="D5" s="8" t="s">
        <v>5</v>
      </c>
      <c r="E5" s="9" t="s">
        <v>6</v>
      </c>
      <c r="F5" s="8" t="s">
        <v>5</v>
      </c>
      <c r="G5" s="9" t="s">
        <v>6</v>
      </c>
      <c r="H5" s="9" t="s">
        <v>5</v>
      </c>
      <c r="I5" s="10" t="s">
        <v>6</v>
      </c>
      <c r="J5" s="10" t="s">
        <v>5</v>
      </c>
      <c r="K5" s="9" t="s">
        <v>6</v>
      </c>
    </row>
    <row r="6" spans="2:20" x14ac:dyDescent="0.2">
      <c r="B6" s="12" t="s">
        <v>33</v>
      </c>
      <c r="C6" s="12">
        <v>50</v>
      </c>
      <c r="D6" s="13">
        <f>SUM(D7:D9)</f>
        <v>1595119</v>
      </c>
      <c r="E6" s="13">
        <f t="shared" ref="E6:I6" si="0">SUM(E7:E9)</f>
        <v>0</v>
      </c>
      <c r="F6" s="13">
        <f>SUM(F7:F9)</f>
        <v>3296961</v>
      </c>
      <c r="G6" s="13"/>
      <c r="H6" s="13">
        <f t="shared" si="0"/>
        <v>1668453</v>
      </c>
      <c r="I6" s="13">
        <f t="shared" si="0"/>
        <v>0</v>
      </c>
      <c r="J6" s="13">
        <f>SUM(J7:J9)</f>
        <v>3116660</v>
      </c>
      <c r="K6" s="14"/>
    </row>
    <row r="7" spans="2:20" x14ac:dyDescent="0.2">
      <c r="B7" s="15" t="s">
        <v>10</v>
      </c>
      <c r="C7" s="15">
        <v>501</v>
      </c>
      <c r="D7" s="16">
        <v>1595119</v>
      </c>
      <c r="E7" s="16"/>
      <c r="F7" s="16">
        <v>2454961</v>
      </c>
      <c r="G7" s="16"/>
      <c r="H7" s="16">
        <v>1018203</v>
      </c>
      <c r="I7" s="16"/>
      <c r="J7" s="49">
        <v>2582500</v>
      </c>
      <c r="K7" s="17"/>
    </row>
    <row r="8" spans="2:20" x14ac:dyDescent="0.2">
      <c r="B8" s="15" t="s">
        <v>11</v>
      </c>
      <c r="C8" s="15">
        <v>502</v>
      </c>
      <c r="D8" s="18">
        <v>0</v>
      </c>
      <c r="E8" s="18"/>
      <c r="F8" s="18">
        <v>842000</v>
      </c>
      <c r="G8" s="18"/>
      <c r="H8" s="16">
        <v>650250</v>
      </c>
      <c r="I8" s="16"/>
      <c r="J8" s="50">
        <v>534160</v>
      </c>
      <c r="K8" s="17"/>
    </row>
    <row r="9" spans="2:20" x14ac:dyDescent="0.2">
      <c r="B9" s="15" t="s">
        <v>12</v>
      </c>
      <c r="C9" s="15">
        <v>504</v>
      </c>
      <c r="D9" s="18"/>
      <c r="E9" s="18"/>
      <c r="F9" s="18"/>
      <c r="G9" s="18"/>
      <c r="H9" s="16"/>
      <c r="I9" s="16"/>
      <c r="J9" s="48"/>
      <c r="K9" s="17"/>
    </row>
    <row r="10" spans="2:20" x14ac:dyDescent="0.2">
      <c r="B10" s="12" t="s">
        <v>34</v>
      </c>
      <c r="C10" s="12">
        <v>51</v>
      </c>
      <c r="D10" s="19">
        <f>SUM(D11:D14)</f>
        <v>2667084</v>
      </c>
      <c r="E10" s="19">
        <f t="shared" ref="E10:I10" si="1">SUM(E11:E14)</f>
        <v>0</v>
      </c>
      <c r="F10" s="19">
        <f>SUM(F11:F14)</f>
        <v>2195850</v>
      </c>
      <c r="G10" s="19"/>
      <c r="H10" s="19">
        <f>SUM(H11:H14)</f>
        <v>1221892</v>
      </c>
      <c r="I10" s="19">
        <f t="shared" si="1"/>
        <v>0</v>
      </c>
      <c r="J10" s="19">
        <f>SUM(J11:J14)</f>
        <v>2834045</v>
      </c>
      <c r="K10" s="19"/>
      <c r="T10" s="39"/>
    </row>
    <row r="11" spans="2:20" x14ac:dyDescent="0.2">
      <c r="B11" s="15" t="s">
        <v>13</v>
      </c>
      <c r="C11" s="15">
        <v>511</v>
      </c>
      <c r="D11" s="16">
        <v>97193</v>
      </c>
      <c r="E11" s="16"/>
      <c r="F11" s="16">
        <v>50000</v>
      </c>
      <c r="G11" s="16"/>
      <c r="H11" s="16">
        <v>11277</v>
      </c>
      <c r="I11" s="16"/>
      <c r="J11" s="49">
        <v>100000</v>
      </c>
      <c r="K11" s="17"/>
      <c r="T11" s="39"/>
    </row>
    <row r="12" spans="2:20" x14ac:dyDescent="0.2">
      <c r="B12" s="15" t="s">
        <v>14</v>
      </c>
      <c r="C12" s="15">
        <v>512</v>
      </c>
      <c r="D12" s="16">
        <v>3630</v>
      </c>
      <c r="E12" s="16"/>
      <c r="F12" s="16">
        <v>10000</v>
      </c>
      <c r="G12" s="16"/>
      <c r="H12" s="16">
        <v>167</v>
      </c>
      <c r="I12" s="16"/>
      <c r="J12" s="49">
        <v>8000</v>
      </c>
      <c r="K12" s="17"/>
      <c r="O12" s="39"/>
      <c r="T12" s="39"/>
    </row>
    <row r="13" spans="2:20" x14ac:dyDescent="0.2">
      <c r="B13" s="15" t="s">
        <v>15</v>
      </c>
      <c r="C13" s="15">
        <v>513</v>
      </c>
      <c r="D13" s="16">
        <v>316</v>
      </c>
      <c r="E13" s="16"/>
      <c r="F13" s="16">
        <v>1000</v>
      </c>
      <c r="G13" s="16"/>
      <c r="H13" s="16">
        <v>405</v>
      </c>
      <c r="I13" s="16"/>
      <c r="J13" s="49">
        <v>1000</v>
      </c>
      <c r="K13" s="17"/>
      <c r="O13" s="39"/>
      <c r="T13" s="39"/>
    </row>
    <row r="14" spans="2:20" x14ac:dyDescent="0.2">
      <c r="B14" s="15" t="s">
        <v>52</v>
      </c>
      <c r="C14" s="15">
        <v>518</v>
      </c>
      <c r="D14" s="18">
        <v>2565945</v>
      </c>
      <c r="E14" s="18"/>
      <c r="F14" s="18">
        <v>2134850</v>
      </c>
      <c r="G14" s="18"/>
      <c r="H14" s="18">
        <v>1210043</v>
      </c>
      <c r="I14" s="18"/>
      <c r="J14" s="51">
        <v>2725045</v>
      </c>
      <c r="K14" s="17"/>
      <c r="O14" s="39"/>
      <c r="T14" s="39"/>
    </row>
    <row r="15" spans="2:20" x14ac:dyDescent="0.2">
      <c r="B15" s="12" t="s">
        <v>35</v>
      </c>
      <c r="C15" s="12">
        <v>52</v>
      </c>
      <c r="D15" s="19">
        <f>SUM(D16:D20)</f>
        <v>16293982</v>
      </c>
      <c r="E15" s="19">
        <f t="shared" ref="E15:I15" si="2">SUM(E16:E20)</f>
        <v>0</v>
      </c>
      <c r="F15" s="19">
        <f>SUM(F16:F20)</f>
        <v>15301488</v>
      </c>
      <c r="G15" s="41"/>
      <c r="H15" s="19">
        <f>SUM(H16:H20)</f>
        <v>12981347</v>
      </c>
      <c r="I15" s="19">
        <f t="shared" si="2"/>
        <v>0</v>
      </c>
      <c r="J15" s="19">
        <f>SUM(J16:J20)</f>
        <v>18150669.719999999</v>
      </c>
      <c r="K15" s="41"/>
      <c r="O15" s="39"/>
      <c r="T15" s="39"/>
    </row>
    <row r="16" spans="2:20" x14ac:dyDescent="0.2">
      <c r="B16" s="15" t="s">
        <v>3</v>
      </c>
      <c r="C16" s="15">
        <v>521</v>
      </c>
      <c r="D16" s="16">
        <v>12035676</v>
      </c>
      <c r="E16" s="16"/>
      <c r="F16" s="16">
        <v>11278210</v>
      </c>
      <c r="G16" s="16"/>
      <c r="H16" s="16">
        <v>9589232</v>
      </c>
      <c r="I16" s="16"/>
      <c r="J16" s="49">
        <v>13365736</v>
      </c>
      <c r="K16" s="17"/>
      <c r="O16" s="39"/>
      <c r="T16" s="39"/>
    </row>
    <row r="17" spans="2:20" x14ac:dyDescent="0.2">
      <c r="B17" s="15" t="s">
        <v>16</v>
      </c>
      <c r="C17" s="15">
        <v>524</v>
      </c>
      <c r="D17" s="16">
        <v>3999572</v>
      </c>
      <c r="E17" s="16"/>
      <c r="F17" s="16">
        <v>3798515</v>
      </c>
      <c r="G17" s="16"/>
      <c r="H17" s="16">
        <v>3200721</v>
      </c>
      <c r="I17" s="16"/>
      <c r="J17" s="49">
        <v>4517619</v>
      </c>
      <c r="K17" s="17"/>
      <c r="O17" s="39"/>
      <c r="T17" s="39"/>
    </row>
    <row r="18" spans="2:20" x14ac:dyDescent="0.2">
      <c r="B18" s="15" t="s">
        <v>17</v>
      </c>
      <c r="C18" s="15">
        <v>525</v>
      </c>
      <c r="D18" s="16"/>
      <c r="E18" s="16"/>
      <c r="F18" s="16"/>
      <c r="G18" s="16"/>
      <c r="H18" s="16"/>
      <c r="I18" s="16"/>
      <c r="J18" s="49"/>
      <c r="K18" s="17"/>
      <c r="O18" s="39"/>
      <c r="T18" s="39"/>
    </row>
    <row r="19" spans="2:20" x14ac:dyDescent="0.2">
      <c r="B19" s="15" t="s">
        <v>18</v>
      </c>
      <c r="C19" s="15">
        <v>527</v>
      </c>
      <c r="D19" s="16">
        <v>258734</v>
      </c>
      <c r="E19" s="16"/>
      <c r="F19" s="16">
        <v>224763</v>
      </c>
      <c r="G19" s="16"/>
      <c r="H19" s="16">
        <v>191394</v>
      </c>
      <c r="I19" s="16"/>
      <c r="J19" s="49">
        <v>267314.71999999997</v>
      </c>
      <c r="K19" s="17"/>
      <c r="O19" s="39"/>
      <c r="T19" s="39"/>
    </row>
    <row r="20" spans="2:20" x14ac:dyDescent="0.2">
      <c r="B20" s="15" t="s">
        <v>19</v>
      </c>
      <c r="C20" s="15">
        <v>528</v>
      </c>
      <c r="D20" s="16"/>
      <c r="E20" s="16"/>
      <c r="F20" s="16"/>
      <c r="G20" s="16"/>
      <c r="H20" s="16"/>
      <c r="I20" s="16"/>
      <c r="J20" s="49"/>
      <c r="K20" s="17"/>
      <c r="M20" s="2" t="s">
        <v>44</v>
      </c>
      <c r="O20" s="39"/>
      <c r="T20" s="39"/>
    </row>
    <row r="21" spans="2:20" x14ac:dyDescent="0.2">
      <c r="B21" s="12" t="s">
        <v>36</v>
      </c>
      <c r="C21" s="12">
        <v>53</v>
      </c>
      <c r="D21" s="20">
        <f>SUM(D22:D23)</f>
        <v>26772</v>
      </c>
      <c r="E21" s="20">
        <f t="shared" ref="E21:I21" si="3">SUM(E22:E23)</f>
        <v>0</v>
      </c>
      <c r="F21" s="20">
        <f>SUM(F22:F23)</f>
        <v>1000</v>
      </c>
      <c r="G21" s="42"/>
      <c r="H21" s="20">
        <f>SUM(H22:H23)</f>
        <v>60</v>
      </c>
      <c r="I21" s="20">
        <f t="shared" si="3"/>
        <v>0</v>
      </c>
      <c r="J21" s="20">
        <v>1000</v>
      </c>
      <c r="K21" s="20"/>
      <c r="T21" s="39"/>
    </row>
    <row r="22" spans="2:20" x14ac:dyDescent="0.2">
      <c r="B22" s="15" t="s">
        <v>54</v>
      </c>
      <c r="C22" s="15">
        <v>531</v>
      </c>
      <c r="D22" s="16"/>
      <c r="E22" s="16"/>
      <c r="F22" s="16"/>
      <c r="G22" s="16"/>
      <c r="H22" s="16"/>
      <c r="I22" s="16"/>
      <c r="J22" s="49"/>
      <c r="K22" s="17"/>
      <c r="T22" s="39"/>
    </row>
    <row r="23" spans="2:20" x14ac:dyDescent="0.2">
      <c r="B23" s="15" t="s">
        <v>20</v>
      </c>
      <c r="C23" s="15">
        <v>538</v>
      </c>
      <c r="D23" s="16">
        <v>26772</v>
      </c>
      <c r="E23" s="16"/>
      <c r="F23" s="16">
        <v>1000</v>
      </c>
      <c r="G23" s="16"/>
      <c r="H23" s="16">
        <v>60</v>
      </c>
      <c r="I23" s="16"/>
      <c r="J23" s="49">
        <v>1000</v>
      </c>
      <c r="K23" s="17"/>
      <c r="T23" s="39"/>
    </row>
    <row r="24" spans="2:20" x14ac:dyDescent="0.2">
      <c r="B24" s="12" t="s">
        <v>37</v>
      </c>
      <c r="C24" s="12">
        <v>54</v>
      </c>
      <c r="D24" s="20">
        <f>SUM(D25:D26)</f>
        <v>56802</v>
      </c>
      <c r="E24" s="20">
        <f t="shared" ref="E24:I24" si="4">SUM(E25:E26)</f>
        <v>0</v>
      </c>
      <c r="F24" s="20">
        <f>SUM(F25:F26)</f>
        <v>7000</v>
      </c>
      <c r="G24" s="20"/>
      <c r="H24" s="20">
        <f>SUM(H25:H26)</f>
        <v>98191</v>
      </c>
      <c r="I24" s="20">
        <f t="shared" si="4"/>
        <v>0</v>
      </c>
      <c r="J24" s="20">
        <f>SUM(J25:J26)</f>
        <v>10000</v>
      </c>
      <c r="K24" s="20"/>
      <c r="T24" s="39"/>
    </row>
    <row r="25" spans="2:20" x14ac:dyDescent="0.2">
      <c r="B25" s="15" t="s">
        <v>53</v>
      </c>
      <c r="C25" s="15">
        <v>548</v>
      </c>
      <c r="D25" s="16"/>
      <c r="E25" s="16"/>
      <c r="F25" s="16"/>
      <c r="G25" s="16"/>
      <c r="H25" s="16"/>
      <c r="I25" s="16"/>
      <c r="J25" s="49"/>
      <c r="K25" s="17"/>
      <c r="T25" s="39"/>
    </row>
    <row r="26" spans="2:20" x14ac:dyDescent="0.2">
      <c r="B26" s="21" t="s">
        <v>23</v>
      </c>
      <c r="C26" s="21">
        <v>549</v>
      </c>
      <c r="D26" s="22">
        <v>56802</v>
      </c>
      <c r="E26" s="22"/>
      <c r="F26" s="22">
        <v>7000</v>
      </c>
      <c r="G26" s="22"/>
      <c r="H26" s="22">
        <v>98191</v>
      </c>
      <c r="I26" s="22"/>
      <c r="J26" s="52">
        <v>10000</v>
      </c>
      <c r="K26" s="23"/>
      <c r="T26" s="39"/>
    </row>
    <row r="27" spans="2:20" x14ac:dyDescent="0.2">
      <c r="B27" s="24" t="s">
        <v>38</v>
      </c>
      <c r="C27" s="24">
        <v>55</v>
      </c>
      <c r="D27" s="25">
        <f>SUM(D28:D29)</f>
        <v>447196</v>
      </c>
      <c r="E27" s="25">
        <f t="shared" ref="E27:I27" si="5">SUM(E28:E29)</f>
        <v>0</v>
      </c>
      <c r="F27" s="25">
        <f>SUM(F28:F29)</f>
        <v>395000</v>
      </c>
      <c r="G27" s="25"/>
      <c r="H27" s="25">
        <f>SUM(H28:H29)</f>
        <v>152382</v>
      </c>
      <c r="I27" s="25">
        <f t="shared" si="5"/>
        <v>0</v>
      </c>
      <c r="J27" s="25">
        <f>SUM(J28:J29)</f>
        <v>760000</v>
      </c>
      <c r="K27" s="25"/>
    </row>
    <row r="28" spans="2:20" x14ac:dyDescent="0.2">
      <c r="B28" s="15" t="s">
        <v>21</v>
      </c>
      <c r="C28" s="15">
        <v>551</v>
      </c>
      <c r="D28" s="16">
        <v>5689</v>
      </c>
      <c r="E28" s="16"/>
      <c r="F28" s="16">
        <v>5000</v>
      </c>
      <c r="G28" s="16"/>
      <c r="H28" s="16">
        <v>7344</v>
      </c>
      <c r="I28" s="16"/>
      <c r="J28" s="49">
        <v>10000</v>
      </c>
      <c r="K28" s="17"/>
    </row>
    <row r="29" spans="2:20" ht="13.5" thickBot="1" x14ac:dyDescent="0.25">
      <c r="B29" s="15" t="s">
        <v>22</v>
      </c>
      <c r="C29" s="15">
        <v>558</v>
      </c>
      <c r="D29" s="16">
        <v>441507</v>
      </c>
      <c r="E29" s="16"/>
      <c r="F29" s="16">
        <v>390000</v>
      </c>
      <c r="G29" s="16"/>
      <c r="H29" s="16">
        <v>145038</v>
      </c>
      <c r="I29" s="16"/>
      <c r="J29" s="49">
        <v>750000</v>
      </c>
      <c r="K29" s="17"/>
      <c r="T29" s="39"/>
    </row>
    <row r="30" spans="2:20" ht="13.5" thickTop="1" x14ac:dyDescent="0.2">
      <c r="B30" s="68" t="s">
        <v>29</v>
      </c>
      <c r="C30" s="69"/>
      <c r="D30" s="26">
        <f>D6+D10+D15+D21+D24+D27</f>
        <v>21086955</v>
      </c>
      <c r="E30" s="26">
        <f t="shared" ref="E30:I30" si="6">E6+E10+E15+E21+E24+E27</f>
        <v>0</v>
      </c>
      <c r="F30" s="26">
        <f>F6+F10+F15+F21+F24+F27</f>
        <v>21197299</v>
      </c>
      <c r="G30" s="43"/>
      <c r="H30" s="43">
        <v>16122325</v>
      </c>
      <c r="I30" s="26">
        <f t="shared" si="6"/>
        <v>0</v>
      </c>
      <c r="J30" s="26">
        <v>24872375</v>
      </c>
      <c r="K30" s="43"/>
      <c r="T30" s="39"/>
    </row>
    <row r="31" spans="2:20" ht="6.75" customHeight="1" x14ac:dyDescent="0.2">
      <c r="B31" s="2"/>
      <c r="C31" s="2"/>
      <c r="D31" s="2"/>
      <c r="E31" s="2"/>
      <c r="F31" s="2"/>
      <c r="G31" s="2"/>
      <c r="H31" s="2"/>
      <c r="I31" s="2"/>
      <c r="J31" s="2"/>
      <c r="K31" s="2"/>
    </row>
    <row r="32" spans="2:20" s="27" customFormat="1" x14ac:dyDescent="0.2">
      <c r="B32" s="4" t="s">
        <v>0</v>
      </c>
      <c r="C32" s="5"/>
      <c r="D32" s="61" t="s">
        <v>59</v>
      </c>
      <c r="E32" s="66"/>
      <c r="F32" s="61" t="s">
        <v>61</v>
      </c>
      <c r="G32" s="66"/>
      <c r="H32" s="67" t="s">
        <v>62</v>
      </c>
      <c r="I32" s="62"/>
      <c r="J32" s="61" t="s">
        <v>63</v>
      </c>
      <c r="K32" s="63"/>
    </row>
    <row r="33" spans="2:11" s="27" customFormat="1" x14ac:dyDescent="0.2">
      <c r="B33" s="12" t="s">
        <v>39</v>
      </c>
      <c r="C33" s="28">
        <v>60</v>
      </c>
      <c r="D33" s="19">
        <f>SUM(D34:D36)</f>
        <v>1329344</v>
      </c>
      <c r="E33" s="19">
        <f t="shared" ref="E33:K33" si="7">SUM(E34:E36)</f>
        <v>0</v>
      </c>
      <c r="F33" s="19">
        <f t="shared" si="7"/>
        <v>2218000</v>
      </c>
      <c r="G33" s="19">
        <f t="shared" si="7"/>
        <v>0</v>
      </c>
      <c r="H33" s="19">
        <f t="shared" si="7"/>
        <v>1048626</v>
      </c>
      <c r="I33" s="19">
        <f t="shared" si="7"/>
        <v>0</v>
      </c>
      <c r="J33" s="19">
        <f>SUM(J34:J36)</f>
        <v>2262500</v>
      </c>
      <c r="K33" s="19">
        <f t="shared" si="7"/>
        <v>0</v>
      </c>
    </row>
    <row r="34" spans="2:11" s="27" customFormat="1" x14ac:dyDescent="0.2">
      <c r="B34" s="29" t="s">
        <v>24</v>
      </c>
      <c r="C34" s="29">
        <v>602</v>
      </c>
      <c r="D34" s="30">
        <v>1329344</v>
      </c>
      <c r="E34" s="30"/>
      <c r="F34" s="30">
        <v>2218000</v>
      </c>
      <c r="G34" s="30"/>
      <c r="H34" s="30">
        <v>1048626</v>
      </c>
      <c r="I34" s="30"/>
      <c r="J34" s="53">
        <v>2262500</v>
      </c>
      <c r="K34" s="49"/>
    </row>
    <row r="35" spans="2:11" s="27" customFormat="1" x14ac:dyDescent="0.2">
      <c r="B35" s="29" t="s">
        <v>25</v>
      </c>
      <c r="C35" s="29">
        <v>603</v>
      </c>
      <c r="D35" s="30"/>
      <c r="E35" s="30"/>
      <c r="F35" s="30"/>
      <c r="G35" s="30"/>
      <c r="H35" s="30"/>
      <c r="I35" s="30"/>
      <c r="J35" s="53"/>
      <c r="K35" s="49"/>
    </row>
    <row r="36" spans="2:11" s="27" customFormat="1" x14ac:dyDescent="0.2">
      <c r="B36" s="29" t="s">
        <v>28</v>
      </c>
      <c r="C36" s="29">
        <v>609</v>
      </c>
      <c r="D36" s="30"/>
      <c r="E36" s="30"/>
      <c r="F36" s="30"/>
      <c r="G36" s="30"/>
      <c r="H36" s="30"/>
      <c r="I36" s="30"/>
      <c r="J36" s="53"/>
      <c r="K36" s="49"/>
    </row>
    <row r="37" spans="2:11" s="27" customFormat="1" x14ac:dyDescent="0.2">
      <c r="B37" s="31" t="s">
        <v>40</v>
      </c>
      <c r="C37" s="31">
        <v>64</v>
      </c>
      <c r="D37" s="32">
        <f>SUM(D38:D39)</f>
        <v>20746</v>
      </c>
      <c r="E37" s="32">
        <f t="shared" ref="E37:I37" si="8">SUM(E38:E39)</f>
        <v>0</v>
      </c>
      <c r="F37" s="32">
        <f t="shared" si="8"/>
        <v>3000</v>
      </c>
      <c r="G37" s="32">
        <f t="shared" si="8"/>
        <v>0</v>
      </c>
      <c r="H37" s="32">
        <f t="shared" si="8"/>
        <v>56769</v>
      </c>
      <c r="I37" s="32">
        <f t="shared" si="8"/>
        <v>0</v>
      </c>
      <c r="J37" s="32">
        <f>SUM(J38:J39)</f>
        <v>3500</v>
      </c>
      <c r="K37" s="32"/>
    </row>
    <row r="38" spans="2:11" s="27" customFormat="1" x14ac:dyDescent="0.2">
      <c r="B38" s="29" t="s">
        <v>26</v>
      </c>
      <c r="C38" s="29">
        <v>648</v>
      </c>
      <c r="D38" s="30"/>
      <c r="E38" s="30"/>
      <c r="F38" s="30"/>
      <c r="G38" s="30"/>
      <c r="H38" s="30"/>
      <c r="I38" s="30"/>
      <c r="J38" s="53"/>
      <c r="K38" s="49"/>
    </row>
    <row r="39" spans="2:11" s="27" customFormat="1" x14ac:dyDescent="0.2">
      <c r="B39" s="29" t="s">
        <v>27</v>
      </c>
      <c r="C39" s="29">
        <v>649</v>
      </c>
      <c r="D39" s="30">
        <v>20746</v>
      </c>
      <c r="E39" s="30"/>
      <c r="F39" s="30">
        <v>3000</v>
      </c>
      <c r="G39" s="30"/>
      <c r="H39" s="30">
        <v>56769</v>
      </c>
      <c r="I39" s="30"/>
      <c r="J39" s="53">
        <v>3500</v>
      </c>
      <c r="K39" s="49"/>
    </row>
    <row r="40" spans="2:11" s="27" customFormat="1" x14ac:dyDescent="0.2">
      <c r="B40" s="31" t="s">
        <v>41</v>
      </c>
      <c r="C40" s="31">
        <v>66</v>
      </c>
      <c r="D40" s="33">
        <f>SUM(D41)</f>
        <v>1509</v>
      </c>
      <c r="E40" s="33">
        <f t="shared" ref="E40:I40" si="9">SUM(E41)</f>
        <v>0</v>
      </c>
      <c r="F40" s="33">
        <f t="shared" si="9"/>
        <v>1000</v>
      </c>
      <c r="G40" s="33"/>
      <c r="H40" s="33">
        <f t="shared" si="9"/>
        <v>317</v>
      </c>
      <c r="I40" s="33">
        <f t="shared" si="9"/>
        <v>0</v>
      </c>
      <c r="J40" s="33">
        <f>SUM(J41)</f>
        <v>1000</v>
      </c>
      <c r="K40" s="33"/>
    </row>
    <row r="41" spans="2:11" s="27" customFormat="1" x14ac:dyDescent="0.2">
      <c r="B41" s="29" t="s">
        <v>42</v>
      </c>
      <c r="C41" s="29">
        <v>662</v>
      </c>
      <c r="D41" s="30">
        <v>1509</v>
      </c>
      <c r="E41" s="30"/>
      <c r="F41" s="30">
        <v>1000</v>
      </c>
      <c r="G41" s="30"/>
      <c r="H41" s="30">
        <v>317</v>
      </c>
      <c r="I41" s="30"/>
      <c r="J41" s="53">
        <v>1000</v>
      </c>
      <c r="K41" s="49"/>
    </row>
    <row r="42" spans="2:11" s="27" customFormat="1" x14ac:dyDescent="0.2">
      <c r="B42" s="31" t="s">
        <v>43</v>
      </c>
      <c r="C42" s="34">
        <v>67</v>
      </c>
      <c r="D42" s="35">
        <f>SUM(D43)</f>
        <v>19735356</v>
      </c>
      <c r="E42" s="35">
        <f t="shared" ref="E42:I42" si="10">SUM(E43)</f>
        <v>0</v>
      </c>
      <c r="F42" s="35">
        <f t="shared" si="10"/>
        <v>18975299</v>
      </c>
      <c r="G42" s="44"/>
      <c r="H42" s="35">
        <f>SUM(H43)</f>
        <v>15167333</v>
      </c>
      <c r="I42" s="35">
        <f t="shared" si="10"/>
        <v>0</v>
      </c>
      <c r="J42" s="35">
        <f>SUM(J43)</f>
        <v>22605375</v>
      </c>
      <c r="K42" s="55"/>
    </row>
    <row r="43" spans="2:11" ht="13.5" thickBot="1" x14ac:dyDescent="0.25">
      <c r="B43" s="29" t="s">
        <v>55</v>
      </c>
      <c r="C43" s="29">
        <v>672</v>
      </c>
      <c r="D43" s="30">
        <v>19735356</v>
      </c>
      <c r="E43" s="30"/>
      <c r="F43" s="30">
        <v>18975299</v>
      </c>
      <c r="G43" s="45"/>
      <c r="H43" s="30">
        <v>15167333</v>
      </c>
      <c r="I43" s="30"/>
      <c r="J43" s="53">
        <v>22605375</v>
      </c>
      <c r="K43" s="54"/>
    </row>
    <row r="44" spans="2:11" ht="14.25" thickTop="1" thickBot="1" x14ac:dyDescent="0.25">
      <c r="B44" s="70" t="s">
        <v>30</v>
      </c>
      <c r="C44" s="71"/>
      <c r="D44" s="36">
        <f>D33+D37+D40+D42</f>
        <v>21086955</v>
      </c>
      <c r="E44" s="36">
        <f t="shared" ref="E44:J44" si="11">E33+E37+E40+E42</f>
        <v>0</v>
      </c>
      <c r="F44" s="46">
        <f t="shared" si="11"/>
        <v>21197299</v>
      </c>
      <c r="G44" s="36"/>
      <c r="H44" s="47">
        <v>16273045</v>
      </c>
      <c r="I44" s="36"/>
      <c r="J44" s="46">
        <f t="shared" si="11"/>
        <v>24872375</v>
      </c>
      <c r="K44" s="36"/>
    </row>
    <row r="45" spans="2:11" x14ac:dyDescent="0.2">
      <c r="B45" s="59" t="s">
        <v>4</v>
      </c>
      <c r="C45" s="60"/>
      <c r="D45" s="57"/>
      <c r="E45" s="58"/>
      <c r="F45" s="57"/>
      <c r="G45" s="58"/>
      <c r="H45" s="57"/>
      <c r="I45" s="58"/>
      <c r="J45" s="57">
        <v>4487705</v>
      </c>
      <c r="K45" s="58"/>
    </row>
    <row r="46" spans="2:11" x14ac:dyDescent="0.2">
      <c r="B46" s="37" t="s">
        <v>50</v>
      </c>
      <c r="C46" s="37"/>
      <c r="D46" s="37"/>
      <c r="E46" s="37" t="s">
        <v>7</v>
      </c>
      <c r="F46" s="40">
        <v>44489</v>
      </c>
      <c r="G46" s="1" t="s">
        <v>32</v>
      </c>
      <c r="H46" s="1" t="s">
        <v>49</v>
      </c>
      <c r="I46" s="1"/>
      <c r="J46" s="2" t="s">
        <v>51</v>
      </c>
    </row>
    <row r="47" spans="2:11" x14ac:dyDescent="0.2">
      <c r="B47" s="1"/>
      <c r="C47" s="1"/>
      <c r="D47" s="1"/>
      <c r="E47" s="1"/>
      <c r="F47" s="1"/>
      <c r="G47" s="1"/>
      <c r="H47" s="38"/>
      <c r="I47" s="38"/>
    </row>
    <row r="48" spans="2:11" x14ac:dyDescent="0.2">
      <c r="B48" s="39"/>
      <c r="C48" s="1"/>
      <c r="D48" s="1"/>
      <c r="E48" s="1"/>
    </row>
    <row r="49" spans="2:5" ht="4.5" customHeight="1" x14ac:dyDescent="0.2"/>
    <row r="50" spans="2:5" x14ac:dyDescent="0.2">
      <c r="E50" s="1"/>
    </row>
    <row r="51" spans="2:5" x14ac:dyDescent="0.2">
      <c r="B51" s="2" t="s">
        <v>58</v>
      </c>
    </row>
    <row r="52" spans="2:5" x14ac:dyDescent="0.2">
      <c r="B52" s="56" t="s">
        <v>64</v>
      </c>
    </row>
    <row r="53" spans="2:5" x14ac:dyDescent="0.2">
      <c r="B53" s="2" t="s">
        <v>57</v>
      </c>
    </row>
  </sheetData>
  <mergeCells count="18">
    <mergeCell ref="C2:G2"/>
    <mergeCell ref="C3:G3"/>
    <mergeCell ref="B1:G1"/>
    <mergeCell ref="F45:G45"/>
    <mergeCell ref="H45:I45"/>
    <mergeCell ref="J45:K45"/>
    <mergeCell ref="B45:C45"/>
    <mergeCell ref="F4:G4"/>
    <mergeCell ref="H4:I4"/>
    <mergeCell ref="J4:K4"/>
    <mergeCell ref="F32:G32"/>
    <mergeCell ref="H32:I32"/>
    <mergeCell ref="J32:K32"/>
    <mergeCell ref="B30:C30"/>
    <mergeCell ref="B44:C44"/>
    <mergeCell ref="D4:E4"/>
    <mergeCell ref="D32:E32"/>
    <mergeCell ref="D45:E45"/>
  </mergeCells>
  <pageMargins left="0" right="0" top="0" bottom="0" header="0" footer="0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2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rozpočet 2018 N+V</vt:lpstr>
      <vt:lpstr>List3</vt:lpstr>
    </vt:vector>
  </TitlesOfParts>
  <Company>Název společnosti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Vaše jméno</dc:creator>
  <cp:lastModifiedBy>Ucto</cp:lastModifiedBy>
  <cp:lastPrinted>2021-10-20T16:31:50Z</cp:lastPrinted>
  <dcterms:created xsi:type="dcterms:W3CDTF">2008-09-12T08:06:51Z</dcterms:created>
  <dcterms:modified xsi:type="dcterms:W3CDTF">2021-10-20T16:52:40Z</dcterms:modified>
</cp:coreProperties>
</file>